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<sst xmlns="http://schemas.openxmlformats.org/spreadsheetml/2006/main" count="51" uniqueCount="44">
  <si>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</si>
  <si>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</si>
  <si>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</si>
  <si>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</si>
  <si>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</si>
  <si>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</si>
  <si>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</si>
  <si>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</si>
  <si>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</si>
  <si>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</si>
  <si>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</si>
  <si>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</si>
  <si>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</si>
  <si>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</si>
  <si>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</si>
  <si>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</si>
  <si>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</si>
  <si>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</si>
  <si>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</si>
  <si>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</si>
  <si>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</si>
  <si>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</si>
  <si>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</si>
  <si>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</si>
  <si>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</si>
  <si>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</si>
  <si>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</si>
  <si>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</si>
  <si>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</si>
  <si>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</si>
  <si>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</si>
  <si>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</si>
  <si>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</si>
  <si>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</si>
  <si>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</si>
  <si>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</si>
  <si>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</si>
  <si>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</si>
  <si>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</si>
  <si>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</si>
  <si>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Cleeve Parish Council</t>
  </si>
  <si>
    <t>For the year 2019/20 we received a £4000 grant from Bristol Airport community fund. We also received a Wayleaves payment from Western Power for £1350</t>
  </si>
  <si>
    <t>In 2019/20 the Clerk passed her CiLCA qualification so her monthly salary increased. This equates to a difference of: £1276.44</t>
  </si>
  <si>
    <t xml:space="preserve">In 2018/19 £3613 was spent on Millennium Gardens, this is not an ordinary expense and was a one off.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</si>
</sst>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19499</v>
      </c>
      <c r="F11" s="8">
        <v>16279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15244</v>
      </c>
      <c r="F13" s="8">
        <v>15701</v>
      </c>
      <c r="G13" s="5">
        <f>F13-D13</f>
        <v>457</v>
      </c>
      <c r="H13" s="6">
        <f>IF((D13&gt;F13),(D13-F13)/D13,IF(D13&lt;F13,-(D13-F13)/D13,IF(D13=F13,0)))</f>
        <v>0.02997900813434794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7.75" thickBot="1">
      <c r="A15" s="44" t="s">
        <v>3</v>
      </c>
      <c r="B15" s="44"/>
      <c r="C15" s="44"/>
      <c r="D15" s="8">
        <v>2045</v>
      </c>
      <c r="F15" s="8">
        <v>7015</v>
      </c>
      <c r="G15" s="5">
        <f>F15-D15</f>
        <v>4970</v>
      </c>
      <c r="H15" s="6">
        <f>IF((D15&gt;F15),(D15-F15)/D15,IF(D15&lt;F15,-(D15-F15)/D15,IF(D15=F15,0)))</f>
        <v>2.430317848410758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3.5" thickBot="1">
      <c r="A17" s="44" t="s">
        <v>4</v>
      </c>
      <c r="B17" s="44"/>
      <c r="C17" s="44"/>
      <c r="D17" s="8">
        <v>7029</v>
      </c>
      <c r="F17" s="8">
        <v>8382</v>
      </c>
      <c r="G17" s="5">
        <f>F17-D17</f>
        <v>1353</v>
      </c>
      <c r="H17" s="6">
        <f>IF((D17&gt;F17),(D17-F17)/D17,IF(D17&lt;F17,-(D17-F17)/D17,IF(D17=F17,0)))</f>
        <v>0.19248826291079812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">
        <v>42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3.5" thickBot="1">
      <c r="A21" s="44" t="s">
        <v>23</v>
      </c>
      <c r="B21" s="44"/>
      <c r="C21" s="44"/>
      <c r="D21" s="8">
        <v>13480</v>
      </c>
      <c r="F21" s="8">
        <v>11211</v>
      </c>
      <c r="G21" s="5">
        <f>F21-D21</f>
        <v>-2269</v>
      </c>
      <c r="H21" s="6">
        <f>IF((D21&gt;F21),(D21-F21)/D21,IF(D21&lt;F21,-(D21-F21)/D21,IF(D21=F21,0)))</f>
        <v>0.16832344213649852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43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16279</v>
      </c>
      <c r="F23" s="2">
        <f>F11+F13+F15-F17-F19-F21</f>
        <v>19402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19499</v>
      </c>
      <c r="F26" s="8">
        <v>19460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42153</v>
      </c>
      <c r="F28" s="8">
        <v>48248</v>
      </c>
      <c r="G28" s="5">
        <f>F28-D28</f>
        <v>6095</v>
      </c>
      <c r="H28" s="6">
        <f>IF((D28&gt;F28),(D28-F28)/D28,IF(D28&lt;F28,-(D28-F28)/D28,IF(D28=F28,0)))</f>
        <v>0.14459231845894716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dcterms:created xsi:type="dcterms:W3CDTF">2012-07-11T10:01:28Z</dcterms:created>
  <dcterms:modified xsi:type="dcterms:W3CDTF">2020-03-31T16:03:25Z</dcterms:modified>
  <cp:category/>
  <cp:version/>
  <cp:contentType/>
  <cp:contentStatus/>
</cp:coreProperties>
</file>